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tley-my.sharepoint.com/personal/jp_laville-noel_bentley_com/Documents/Documents/Bentley Products/OpenRail/Designer/"/>
    </mc:Choice>
  </mc:AlternateContent>
  <xr:revisionPtr revIDLastSave="279" documentId="8_{BF60F07A-DDC6-4E4C-95F5-71553C7C1277}" xr6:coauthVersionLast="45" xr6:coauthVersionMax="45" xr10:uidLastSave="{60805C8A-D817-458B-BF72-DE17BF95B97A}"/>
  <bookViews>
    <workbookView xWindow="30270" yWindow="1305" windowWidth="16845" windowHeight="11775" xr2:uid="{384E9FC9-0616-465C-BC81-89B8D3A4F471}"/>
  </bookViews>
  <sheets>
    <sheet name="Single Bran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5" i="1" l="1"/>
  <c r="D5" i="1" l="1"/>
  <c r="D11" i="1" s="1"/>
  <c r="D9" i="1" s="1"/>
  <c r="D13" i="1" l="1"/>
  <c r="D8" i="1"/>
  <c r="D6" i="1" s="1"/>
  <c r="B5" i="1"/>
  <c r="B12" i="1" l="1"/>
  <c r="B13" i="1" s="1"/>
  <c r="B16" i="1" l="1"/>
  <c r="C16" i="1"/>
  <c r="C15" i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tc={F9F14637-D330-4F98-9D61-801F0294FB40}</author>
  </authors>
  <commentList>
    <comment ref="C4" authorId="0" shapeId="0" xr:uid="{F9F14637-D330-4F98-9D61-801F0294FB40}">
      <text>
        <t>[Threaded comment]
Your version of Excel allows you to read this threaded comment; however, any edits to it will get removed if the file is opened in a newer version of Excel. Learn more: https://go.microsoft.com/fwlink/?linkid=870924
Comment:
    Angle in grad for checking</t>
      </text>
    </comment>
  </commentList>
</comments>
</file>

<file path=xl/sharedStrings.xml><?xml version="1.0" encoding="utf-8"?>
<sst xmlns="http://schemas.openxmlformats.org/spreadsheetml/2006/main" count="19" uniqueCount="16">
  <si>
    <t>Main line length</t>
  </si>
  <si>
    <t>Theo .1 to .1</t>
  </si>
  <si>
    <t>.0 to .2</t>
  </si>
  <si>
    <t>.0 to .3</t>
  </si>
  <si>
    <t>Angle from Ratio</t>
  </si>
  <si>
    <t>L tangente</t>
  </si>
  <si>
    <t>R</t>
  </si>
  <si>
    <t>L</t>
  </si>
  <si>
    <t>min</t>
  </si>
  <si>
    <t>R length</t>
  </si>
  <si>
    <t>NB: if theo .1 to .1 &lt;&gt; 0 then element 0 is a straight defined by this length so that .1 (real toe) is on the geometry</t>
  </si>
  <si>
    <t>NO RATIO AT .1</t>
  </si>
  <si>
    <t>Ratio / Angle (grade)</t>
  </si>
  <si>
    <t>Element 0 or 1</t>
  </si>
  <si>
    <t>Element 1 or 2</t>
  </si>
  <si>
    <t>INPUT in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</si>
</sst>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/>
    <xf numFmtId="0" fontId="2" fillId="0" borderId="0" xfId="0" applyFont="1"/>
    <xf numFmtId="0" fontId="1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13</xdr:col>
      <xdr:colOff>85181</xdr:colOff>
      <xdr:row>11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D7B46-38C0-41BA-8DC9-63CF9E658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571500"/>
          <a:ext cx="4352381" cy="16761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an-Pierre Laville-Noel" id="{9410F696-1D2E-4157-88BD-754A2D81AD50}" userId="S::JP.Laville-Noel@bentley.com::e6fda799-9a06-436b-bcc3-c2be8f10ce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1-04-09T17:02:56.76" personId="{9410F696-1D2E-4157-88BD-754A2D81AD50}" id="{F9F14637-D330-4F98-9D61-801F0294FB40}">
    <text>Angle in grad for checking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8ADD-DF22-4EAB-B100-AE67A0A17169}">
  <dimension ref="A1:K18"/>
  <sheetViews>
    <sheetView tabSelected="1" workbookViewId="0">
      <selection activeCell="F16" sqref="F16"/>
    </sheetView>
  </sheetViews>
  <sheetFormatPr defaultRowHeight="15" x14ac:dyDescent="0.25"/>
  <cols>
    <col min="1" max="1" width="25.5703125" customWidth="1"/>
    <col min="2" max="2" width="12" bestFit="1" customWidth="1"/>
    <col min="3" max="3" width="11" bestFit="1" customWidth="1"/>
    <col min="4" max="4" width="17.140625" customWidth="1"/>
  </cols>
  <sheetData>
    <row r="1" spans="1:5" x14ac:dyDescent="0.25">
      <c r="B1" s="6" t="s">
        <v>15</v>
      </c>
    </row>
    <row r="2" spans="1:5" x14ac:dyDescent="0.25">
      <c r="A2" s="4" t="s">
        <v>11</v>
      </c>
      <c r="B2" s="4"/>
      <c r="C2" s="4"/>
      <c r="D2" s="4"/>
      <c r="E2" s="4"/>
    </row>
    <row r="4" spans="1:5" x14ac:dyDescent="0.25">
      <c r="A4" t="s">
        <v>12</v>
      </c>
      <c r="B4" s="2">
        <v>9.0908999999999995</v>
      </c>
      <c r="C4">
        <v>12.69020697</v>
      </c>
      <c r="D4" s="2">
        <v>9.0909089999999999</v>
      </c>
    </row>
    <row r="5" spans="1:5" x14ac:dyDescent="0.25">
      <c r="A5" s="3" t="s">
        <v>4</v>
      </c>
      <c r="B5" s="3">
        <f>ATAN(1/B4)</f>
        <v>0.1095596354589643</v>
      </c>
      <c r="C5" s="3">
        <f>C4*PI()/200</f>
        <v>0.19933730494742996</v>
      </c>
      <c r="D5" s="3">
        <f t="shared" ref="D5" si="0">ATAN(1/D4)</f>
        <v>0.10955952786079348</v>
      </c>
    </row>
    <row r="6" spans="1:5" x14ac:dyDescent="0.25">
      <c r="A6" t="s">
        <v>0</v>
      </c>
      <c r="B6" s="2">
        <v>31.57</v>
      </c>
      <c r="D6" s="3">
        <f>D8+D9</f>
        <v>26.351996163629796</v>
      </c>
      <c r="E6" t="s">
        <v>8</v>
      </c>
    </row>
    <row r="7" spans="1:5" x14ac:dyDescent="0.25">
      <c r="A7" t="s">
        <v>1</v>
      </c>
      <c r="B7" s="2">
        <v>0</v>
      </c>
      <c r="D7" s="3"/>
    </row>
    <row r="8" spans="1:5" x14ac:dyDescent="0.25">
      <c r="A8" t="s">
        <v>2</v>
      </c>
      <c r="B8" s="2">
        <v>15.785</v>
      </c>
      <c r="D8" s="3">
        <f>D11</f>
        <v>13.175998081814898</v>
      </c>
      <c r="E8" t="s">
        <v>8</v>
      </c>
    </row>
    <row r="9" spans="1:5" x14ac:dyDescent="0.25">
      <c r="A9" t="s">
        <v>3</v>
      </c>
      <c r="B9" s="2">
        <v>15.785</v>
      </c>
      <c r="D9" s="3">
        <f>D11</f>
        <v>13.175998081814898</v>
      </c>
      <c r="E9" t="s">
        <v>8</v>
      </c>
    </row>
    <row r="11" spans="1:5" x14ac:dyDescent="0.25">
      <c r="A11" s="3" t="s">
        <v>5</v>
      </c>
      <c r="B11" s="3">
        <f>MIN(B6-B8,B9)</f>
        <v>15.785</v>
      </c>
      <c r="D11" s="3">
        <f>TAN(D5/2) * D12</f>
        <v>13.175998081814898</v>
      </c>
    </row>
    <row r="12" spans="1:5" x14ac:dyDescent="0.25">
      <c r="A12" s="3" t="s">
        <v>6</v>
      </c>
      <c r="B12" s="3">
        <f>B11/TAN(B5/2)</f>
        <v>287.86527840053884</v>
      </c>
      <c r="D12" s="2">
        <v>240.2861</v>
      </c>
    </row>
    <row r="13" spans="1:5" x14ac:dyDescent="0.25">
      <c r="A13" s="3" t="s">
        <v>9</v>
      </c>
      <c r="B13" s="3">
        <f>B12*B5</f>
        <v>31.538414962856304</v>
      </c>
      <c r="D13" s="3">
        <f t="shared" ref="D13" si="1">D12*D5</f>
        <v>26.325631667511409</v>
      </c>
    </row>
    <row r="14" spans="1:5" x14ac:dyDescent="0.25">
      <c r="B14" s="1" t="s">
        <v>6</v>
      </c>
      <c r="C14" s="1" t="s">
        <v>7</v>
      </c>
    </row>
    <row r="15" spans="1:5" x14ac:dyDescent="0.25">
      <c r="A15" t="s">
        <v>13</v>
      </c>
      <c r="B15" s="5">
        <f>IF(B11&lt;B9,B12,0)</f>
        <v>0</v>
      </c>
      <c r="C15" s="5">
        <f>IF(B11&lt;B9,B12*B5,ABS(B11-B9))</f>
        <v>0</v>
      </c>
    </row>
    <row r="16" spans="1:5" x14ac:dyDescent="0.25">
      <c r="A16" t="s">
        <v>14</v>
      </c>
      <c r="B16" s="5">
        <f>IF(B11&gt;=B9,B12,0)</f>
        <v>287.86527840053884</v>
      </c>
      <c r="C16" s="5">
        <f>IF(B11&gt;=B9,B12*B5,ABS(B11-B9))</f>
        <v>31.538414962856304</v>
      </c>
    </row>
    <row r="18" spans="1:11" ht="18.75" x14ac:dyDescent="0.3">
      <c r="A18" s="7" t="s">
        <v>10</v>
      </c>
      <c r="B18" s="7"/>
      <c r="C18" s="7"/>
      <c r="D18" s="7"/>
      <c r="E18" s="7"/>
      <c r="F18" s="7"/>
      <c r="G18" s="7"/>
      <c r="H18" s="7"/>
      <c r="I18" s="8"/>
      <c r="J18" s="8"/>
      <c r="K18" s="8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Laville-Noel</dc:creator>
  <cp:lastModifiedBy>Jean-Pierre Laville-Noel</cp:lastModifiedBy>
  <dcterms:created xsi:type="dcterms:W3CDTF">2021-02-16T08:26:02Z</dcterms:created>
  <dcterms:modified xsi:type="dcterms:W3CDTF">2021-04-09T17:04:00Z</dcterms:modified>
</cp:coreProperties>
</file>