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ntley-my.sharepoint.com/personal/matthias_heise_bentley_com/Documents/Documents/webinare/2023/PL/webi-1-rysunki-prof-podluz/"/>
    </mc:Choice>
  </mc:AlternateContent>
  <xr:revisionPtr revIDLastSave="3" documentId="8_{AE468154-5873-4374-AAB1-00141F6590D1}" xr6:coauthVersionLast="47" xr6:coauthVersionMax="47" xr10:uidLastSave="{D6E3F6E2-A3F8-4FF8-8539-BF87E8DDFD04}"/>
  <bookViews>
    <workbookView xWindow="-120" yWindow="-120" windowWidth="29040" windowHeight="17520" xr2:uid="{152A1065-837B-43C0-A830-AEB36F183EE3}"/>
  </bookViews>
  <sheets>
    <sheet name="PP" sheetId="1" r:id="rId1"/>
    <sheet name="Pla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28" i="1"/>
  <c r="J10" i="1"/>
  <c r="N10" i="1" s="1"/>
  <c r="F18" i="1"/>
  <c r="F17" i="1"/>
  <c r="F16" i="1"/>
  <c r="F19" i="1" s="1"/>
  <c r="F27" i="1"/>
  <c r="F26" i="1"/>
  <c r="F25" i="1"/>
  <c r="F24" i="1"/>
  <c r="F23" i="1"/>
  <c r="F22" i="1"/>
  <c r="F21" i="1"/>
  <c r="J4" i="1"/>
  <c r="N4" i="1" s="1"/>
  <c r="J5" i="1"/>
  <c r="N5" i="1" s="1"/>
  <c r="J6" i="1"/>
  <c r="N6" i="1" s="1"/>
  <c r="J7" i="1"/>
  <c r="N7" i="1" s="1"/>
  <c r="J8" i="1"/>
  <c r="N8" i="1" s="1"/>
  <c r="J9" i="1"/>
  <c r="N9" i="1" s="1"/>
  <c r="J3" i="1"/>
  <c r="N3" i="1" s="1"/>
  <c r="F4" i="1"/>
  <c r="M4" i="1" s="1"/>
  <c r="F5" i="1"/>
  <c r="M5" i="1" s="1"/>
  <c r="M6" i="1"/>
  <c r="F7" i="1"/>
  <c r="M7" i="1" s="1"/>
  <c r="F8" i="1"/>
  <c r="M8" i="1" s="1"/>
  <c r="F9" i="1"/>
  <c r="M9" i="1" s="1"/>
  <c r="F3" i="1"/>
  <c r="M3" i="1" s="1"/>
  <c r="J2" i="2"/>
  <c r="F2" i="2"/>
  <c r="F29" i="1" l="1"/>
  <c r="F30" i="1" s="1"/>
  <c r="E10" i="1" s="1"/>
  <c r="F10" i="1" s="1"/>
  <c r="M10" i="1" s="1"/>
</calcChain>
</file>

<file path=xl/sharedStrings.xml><?xml version="1.0" encoding="utf-8"?>
<sst xmlns="http://schemas.openxmlformats.org/spreadsheetml/2006/main" count="94" uniqueCount="48">
  <si>
    <t>Höhe</t>
  </si>
  <si>
    <t>Breite</t>
  </si>
  <si>
    <t>Heftrand</t>
  </si>
  <si>
    <t>Rand_re</t>
  </si>
  <si>
    <t>Rand_
oben-unten</t>
  </si>
  <si>
    <t>Platz für 
Schriftfeld
(Breite)</t>
  </si>
  <si>
    <t>Blatt</t>
  </si>
  <si>
    <t>x</t>
  </si>
  <si>
    <t>Zelle</t>
  </si>
  <si>
    <t>Platz für
Koord
(hor)</t>
  </si>
  <si>
    <t>Platz für
Koord
(ver)</t>
  </si>
  <si>
    <t>Verfügbare
Höhe
im Längsschnitt</t>
  </si>
  <si>
    <t>Verfügbare Breite im Längsschnitt</t>
  </si>
  <si>
    <t>DGNLIB</t>
  </si>
  <si>
    <t>[mm]</t>
  </si>
  <si>
    <t>[m]</t>
  </si>
  <si>
    <t>legenda</t>
  </si>
  <si>
    <t>skala</t>
  </si>
  <si>
    <t>Rail</t>
  </si>
  <si>
    <t>PP_Ogolny</t>
  </si>
  <si>
    <t>wolne miejsce</t>
  </si>
  <si>
    <t>wys. Linii</t>
  </si>
  <si>
    <t>PP_szyna</t>
  </si>
  <si>
    <t>lista skali</t>
  </si>
  <si>
    <t>krawędź
gora-
dol</t>
  </si>
  <si>
    <t>krawędź
wiążąca</t>
  </si>
  <si>
    <t>krawędź
prawa</t>
  </si>
  <si>
    <t>wysokość
Tabelki</t>
  </si>
  <si>
    <t>wysokość
na
rysunku</t>
  </si>
  <si>
    <t>szerokość
Tabelki</t>
  </si>
  <si>
    <t>wysokość</t>
  </si>
  <si>
    <t>szerokość</t>
  </si>
  <si>
    <t>szerokość
na rysunku</t>
  </si>
  <si>
    <t>skażenie</t>
  </si>
  <si>
    <t>dostepna
wysokość</t>
  </si>
  <si>
    <t>dostepna
dlugość</t>
  </si>
  <si>
    <t>komorka</t>
  </si>
  <si>
    <t xml:space="preserve"> istn. rzędne terenu </t>
  </si>
  <si>
    <t xml:space="preserve"> proj. rzędne niwelety toru </t>
  </si>
  <si>
    <t xml:space="preserve"> różnica wysokości </t>
  </si>
  <si>
    <t xml:space="preserve"> pochylenia i łuki pionowe </t>
  </si>
  <si>
    <t xml:space="preserve"> odległości </t>
  </si>
  <si>
    <t xml:space="preserve"> hektometry </t>
  </si>
  <si>
    <t xml:space="preserve"> proste i łuki poziome </t>
  </si>
  <si>
    <t xml:space="preserve"> kinematyka </t>
  </si>
  <si>
    <t xml:space="preserve"> prędkość </t>
  </si>
  <si>
    <t xml:space="preserve"> kilometry </t>
  </si>
  <si>
    <t xml:space="preserve"> warstwa ochronna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</si>
</sst>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0" fillId="4" borderId="0" xfId="0" applyFill="1"/>
    <xf numFmtId="0" fontId="1" fillId="4" borderId="0" xfId="0" applyFont="1" applyFill="1" applyAlignment="1">
      <alignment horizontal="center"/>
    </xf>
    <xf numFmtId="1" fontId="0" fillId="3" borderId="0" xfId="0" applyNumberFormat="1" applyFill="1" applyAlignment="1">
      <alignment horizontal="right" indent="3"/>
    </xf>
    <xf numFmtId="1" fontId="0" fillId="2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34582-FEF8-4033-9E9C-205E16678A11}">
  <dimension ref="A1:T31"/>
  <sheetViews>
    <sheetView tabSelected="1" workbookViewId="0">
      <selection sqref="A1:O30"/>
    </sheetView>
  </sheetViews>
  <sheetFormatPr defaultRowHeight="15" x14ac:dyDescent="0.25"/>
  <cols>
    <col min="1" max="1" width="9.42578125" bestFit="1" customWidth="1"/>
    <col min="2" max="2" width="9.5703125" bestFit="1" customWidth="1"/>
    <col min="3" max="3" width="9.7109375" customWidth="1"/>
    <col min="4" max="4" width="10.5703125" bestFit="1" customWidth="1"/>
    <col min="5" max="5" width="25.28515625" bestFit="1" customWidth="1"/>
    <col min="6" max="6" width="9.140625" bestFit="1" customWidth="1"/>
    <col min="7" max="8" width="8.28515625" bestFit="1" customWidth="1"/>
    <col min="9" max="9" width="8.140625" bestFit="1" customWidth="1"/>
    <col min="10" max="10" width="10.5703125" bestFit="1" customWidth="1"/>
    <col min="11" max="11" width="5.42578125" style="5" bestFit="1" customWidth="1"/>
    <col min="12" max="12" width="8.7109375" bestFit="1" customWidth="1"/>
    <col min="13" max="13" width="9.42578125" bestFit="1" customWidth="1"/>
    <col min="14" max="14" width="9.28515625" bestFit="1" customWidth="1"/>
    <col min="15" max="15" width="12.140625" customWidth="1"/>
    <col min="16" max="16" width="11.85546875" bestFit="1" customWidth="1"/>
    <col min="18" max="18" width="12.42578125" bestFit="1" customWidth="1"/>
  </cols>
  <sheetData>
    <row r="1" spans="1:20" ht="60" x14ac:dyDescent="0.25">
      <c r="A1" s="5" t="s">
        <v>30</v>
      </c>
      <c r="B1" s="5" t="s">
        <v>31</v>
      </c>
      <c r="C1" s="7" t="s">
        <v>24</v>
      </c>
      <c r="D1" s="7" t="s">
        <v>29</v>
      </c>
      <c r="E1" s="7" t="s">
        <v>27</v>
      </c>
      <c r="F1" s="7" t="s">
        <v>28</v>
      </c>
      <c r="G1" s="7" t="s">
        <v>25</v>
      </c>
      <c r="H1" s="7" t="s">
        <v>26</v>
      </c>
      <c r="I1" s="7" t="s">
        <v>16</v>
      </c>
      <c r="J1" s="7" t="s">
        <v>32</v>
      </c>
      <c r="K1" s="7" t="s">
        <v>17</v>
      </c>
      <c r="L1" s="7" t="s">
        <v>33</v>
      </c>
      <c r="M1" s="7" t="s">
        <v>34</v>
      </c>
      <c r="N1" s="7" t="s">
        <v>35</v>
      </c>
      <c r="O1" s="12" t="s">
        <v>23</v>
      </c>
      <c r="R1" s="7" t="s">
        <v>36</v>
      </c>
      <c r="S1" s="7" t="s">
        <v>6</v>
      </c>
      <c r="T1" s="7" t="s">
        <v>13</v>
      </c>
    </row>
    <row r="2" spans="1:20" x14ac:dyDescent="0.25">
      <c r="A2" s="5" t="s">
        <v>14</v>
      </c>
      <c r="B2" s="5" t="s">
        <v>14</v>
      </c>
      <c r="C2" s="7" t="s">
        <v>14</v>
      </c>
      <c r="D2" s="7" t="s">
        <v>14</v>
      </c>
      <c r="E2" s="7" t="s">
        <v>14</v>
      </c>
      <c r="F2" s="7" t="s">
        <v>14</v>
      </c>
      <c r="G2" s="7" t="s">
        <v>14</v>
      </c>
      <c r="H2" s="7" t="s">
        <v>14</v>
      </c>
      <c r="I2" s="7" t="s">
        <v>14</v>
      </c>
      <c r="J2" s="7" t="s">
        <v>14</v>
      </c>
      <c r="K2"/>
      <c r="M2" s="7" t="s">
        <v>15</v>
      </c>
      <c r="N2" s="7" t="s">
        <v>15</v>
      </c>
      <c r="O2" s="8">
        <v>10</v>
      </c>
      <c r="R2" s="7"/>
      <c r="S2" s="1"/>
      <c r="T2" s="1"/>
    </row>
    <row r="3" spans="1:20" x14ac:dyDescent="0.25">
      <c r="A3" s="4">
        <v>297</v>
      </c>
      <c r="B3" s="11">
        <v>594</v>
      </c>
      <c r="C3" s="5">
        <v>10</v>
      </c>
      <c r="D3" s="5">
        <v>120</v>
      </c>
      <c r="E3" s="5">
        <v>137</v>
      </c>
      <c r="F3" s="6">
        <f>A3-C3-E3</f>
        <v>150</v>
      </c>
      <c r="G3" s="5">
        <v>20</v>
      </c>
      <c r="H3" s="5">
        <v>10</v>
      </c>
      <c r="I3" s="5">
        <v>160</v>
      </c>
      <c r="J3" s="10">
        <f>B3-G3-H3-D3-I3</f>
        <v>284</v>
      </c>
      <c r="K3">
        <v>500</v>
      </c>
      <c r="L3">
        <v>10</v>
      </c>
      <c r="M3" s="15">
        <f t="shared" ref="M3:M9" si="0">K3*F3/1000/L3</f>
        <v>7.5</v>
      </c>
      <c r="N3" s="15">
        <f t="shared" ref="N3:N9" si="1">K3*J3/1000</f>
        <v>142</v>
      </c>
      <c r="O3" s="8">
        <v>25</v>
      </c>
      <c r="R3" s="5" t="s">
        <v>7</v>
      </c>
      <c r="S3" s="5" t="s">
        <v>7</v>
      </c>
      <c r="T3" s="5" t="s">
        <v>7</v>
      </c>
    </row>
    <row r="4" spans="1:20" x14ac:dyDescent="0.25">
      <c r="A4" s="4">
        <v>297</v>
      </c>
      <c r="B4" s="11">
        <v>841</v>
      </c>
      <c r="C4" s="5">
        <v>10</v>
      </c>
      <c r="D4" s="5">
        <v>120</v>
      </c>
      <c r="E4" s="5">
        <v>137</v>
      </c>
      <c r="F4" s="6">
        <f t="shared" ref="F4:F9" si="2">A4-C4-E4</f>
        <v>150</v>
      </c>
      <c r="G4" s="5">
        <v>20</v>
      </c>
      <c r="H4" s="5">
        <v>10</v>
      </c>
      <c r="I4" s="5">
        <v>160</v>
      </c>
      <c r="J4" s="10">
        <f t="shared" ref="J4:J10" si="3">B4-G4-H4-D4-I4</f>
        <v>531</v>
      </c>
      <c r="K4">
        <v>500</v>
      </c>
      <c r="L4">
        <v>10</v>
      </c>
      <c r="M4" s="15">
        <f t="shared" si="0"/>
        <v>7.5</v>
      </c>
      <c r="N4" s="15">
        <f t="shared" si="1"/>
        <v>265.5</v>
      </c>
      <c r="O4" s="8">
        <v>100</v>
      </c>
      <c r="R4" s="5" t="s">
        <v>7</v>
      </c>
      <c r="S4" s="5" t="s">
        <v>7</v>
      </c>
      <c r="T4" s="5" t="s">
        <v>7</v>
      </c>
    </row>
    <row r="5" spans="1:20" x14ac:dyDescent="0.25">
      <c r="A5" s="4">
        <v>297</v>
      </c>
      <c r="B5" s="11">
        <v>1189</v>
      </c>
      <c r="C5" s="5">
        <v>10</v>
      </c>
      <c r="D5" s="5">
        <v>120</v>
      </c>
      <c r="E5" s="5">
        <v>137</v>
      </c>
      <c r="F5" s="6">
        <f t="shared" si="2"/>
        <v>150</v>
      </c>
      <c r="G5" s="5">
        <v>20</v>
      </c>
      <c r="H5" s="5">
        <v>10</v>
      </c>
      <c r="I5" s="5">
        <v>160</v>
      </c>
      <c r="J5" s="10">
        <f t="shared" si="3"/>
        <v>879</v>
      </c>
      <c r="K5">
        <v>500</v>
      </c>
      <c r="L5">
        <v>10</v>
      </c>
      <c r="M5" s="15">
        <f t="shared" si="0"/>
        <v>7.5</v>
      </c>
      <c r="N5" s="15">
        <f t="shared" si="1"/>
        <v>439.5</v>
      </c>
      <c r="O5" s="8">
        <v>200</v>
      </c>
      <c r="R5" s="5" t="s">
        <v>7</v>
      </c>
      <c r="S5" s="5" t="s">
        <v>7</v>
      </c>
      <c r="T5" s="5" t="s">
        <v>7</v>
      </c>
    </row>
    <row r="6" spans="1:20" x14ac:dyDescent="0.25">
      <c r="A6" s="4">
        <v>297</v>
      </c>
      <c r="B6" s="11">
        <v>1250</v>
      </c>
      <c r="C6" s="5">
        <v>10</v>
      </c>
      <c r="D6" s="5">
        <v>120</v>
      </c>
      <c r="E6" s="5">
        <v>141</v>
      </c>
      <c r="F6" s="6">
        <f>A6-C6-E6</f>
        <v>146</v>
      </c>
      <c r="G6" s="5">
        <v>20</v>
      </c>
      <c r="H6" s="5">
        <v>10</v>
      </c>
      <c r="I6" s="5">
        <v>160</v>
      </c>
      <c r="J6" s="10">
        <f t="shared" si="3"/>
        <v>940</v>
      </c>
      <c r="K6">
        <v>500</v>
      </c>
      <c r="L6">
        <v>10</v>
      </c>
      <c r="M6" s="15">
        <f t="shared" si="0"/>
        <v>7.3</v>
      </c>
      <c r="N6" s="15">
        <f t="shared" si="1"/>
        <v>470</v>
      </c>
      <c r="O6" s="8">
        <v>400</v>
      </c>
      <c r="R6" s="5" t="s">
        <v>7</v>
      </c>
      <c r="S6" s="5" t="s">
        <v>7</v>
      </c>
      <c r="T6" s="5" t="s">
        <v>7</v>
      </c>
    </row>
    <row r="7" spans="1:20" x14ac:dyDescent="0.25">
      <c r="A7" s="4">
        <v>420</v>
      </c>
      <c r="B7" s="11">
        <v>1189</v>
      </c>
      <c r="C7" s="5">
        <v>10</v>
      </c>
      <c r="D7" s="5">
        <v>120</v>
      </c>
      <c r="E7" s="5">
        <v>137</v>
      </c>
      <c r="F7" s="6">
        <f t="shared" si="2"/>
        <v>273</v>
      </c>
      <c r="G7" s="5">
        <v>20</v>
      </c>
      <c r="H7" s="5">
        <v>10</v>
      </c>
      <c r="I7" s="5">
        <v>160</v>
      </c>
      <c r="J7" s="10">
        <f t="shared" si="3"/>
        <v>879</v>
      </c>
      <c r="K7">
        <v>1000</v>
      </c>
      <c r="L7">
        <v>10</v>
      </c>
      <c r="M7" s="15">
        <f t="shared" si="0"/>
        <v>27.3</v>
      </c>
      <c r="N7" s="15">
        <f t="shared" si="1"/>
        <v>879</v>
      </c>
      <c r="O7" s="8">
        <v>500</v>
      </c>
      <c r="R7" s="5" t="s">
        <v>7</v>
      </c>
      <c r="S7" s="5" t="s">
        <v>7</v>
      </c>
      <c r="T7" s="5" t="s">
        <v>7</v>
      </c>
    </row>
    <row r="8" spans="1:20" x14ac:dyDescent="0.25">
      <c r="A8" s="4">
        <v>420</v>
      </c>
      <c r="B8" s="11">
        <v>1485</v>
      </c>
      <c r="C8" s="5">
        <v>10</v>
      </c>
      <c r="D8" s="5">
        <v>120</v>
      </c>
      <c r="E8" s="5">
        <v>137</v>
      </c>
      <c r="F8" s="6">
        <f t="shared" si="2"/>
        <v>273</v>
      </c>
      <c r="G8" s="5">
        <v>20</v>
      </c>
      <c r="H8" s="5">
        <v>10</v>
      </c>
      <c r="I8" s="5">
        <v>160</v>
      </c>
      <c r="J8" s="10">
        <f t="shared" si="3"/>
        <v>1175</v>
      </c>
      <c r="K8">
        <v>500</v>
      </c>
      <c r="L8">
        <v>10</v>
      </c>
      <c r="M8" s="15">
        <f t="shared" si="0"/>
        <v>13.65</v>
      </c>
      <c r="N8" s="15">
        <f t="shared" si="1"/>
        <v>587.5</v>
      </c>
      <c r="O8" s="8">
        <v>1000</v>
      </c>
      <c r="R8" s="5" t="s">
        <v>7</v>
      </c>
      <c r="S8" s="5" t="s">
        <v>7</v>
      </c>
      <c r="T8" s="5" t="s">
        <v>7</v>
      </c>
    </row>
    <row r="9" spans="1:20" x14ac:dyDescent="0.25">
      <c r="A9" s="4">
        <v>594</v>
      </c>
      <c r="B9" s="11">
        <v>1189</v>
      </c>
      <c r="C9" s="5">
        <v>10</v>
      </c>
      <c r="D9" s="5">
        <v>120</v>
      </c>
      <c r="E9" s="5">
        <v>137</v>
      </c>
      <c r="F9" s="6">
        <f t="shared" si="2"/>
        <v>447</v>
      </c>
      <c r="G9" s="5">
        <v>20</v>
      </c>
      <c r="H9" s="5">
        <v>10</v>
      </c>
      <c r="I9" s="5">
        <v>160</v>
      </c>
      <c r="J9" s="10">
        <f t="shared" si="3"/>
        <v>879</v>
      </c>
      <c r="K9">
        <v>500</v>
      </c>
      <c r="L9">
        <v>10</v>
      </c>
      <c r="M9" s="15">
        <f t="shared" si="0"/>
        <v>22.35</v>
      </c>
      <c r="N9" s="15">
        <f t="shared" si="1"/>
        <v>439.5</v>
      </c>
      <c r="O9" s="8">
        <v>2000</v>
      </c>
      <c r="R9" s="5" t="s">
        <v>7</v>
      </c>
      <c r="S9" s="5" t="s">
        <v>7</v>
      </c>
      <c r="T9" s="5" t="s">
        <v>7</v>
      </c>
    </row>
    <row r="10" spans="1:20" x14ac:dyDescent="0.25">
      <c r="A10" s="4">
        <v>594</v>
      </c>
      <c r="B10" s="11">
        <v>2500</v>
      </c>
      <c r="C10" s="5">
        <v>10</v>
      </c>
      <c r="D10" s="5">
        <v>120</v>
      </c>
      <c r="E10" s="5">
        <f>F30</f>
        <v>141</v>
      </c>
      <c r="F10" s="6">
        <f>A10-C10-E10</f>
        <v>443</v>
      </c>
      <c r="G10" s="5">
        <v>20</v>
      </c>
      <c r="H10" s="5">
        <v>10</v>
      </c>
      <c r="I10" s="5">
        <v>160</v>
      </c>
      <c r="J10" s="10">
        <f t="shared" si="3"/>
        <v>2190</v>
      </c>
      <c r="K10">
        <v>5000</v>
      </c>
      <c r="L10">
        <v>25</v>
      </c>
      <c r="M10" s="15">
        <f t="shared" ref="M10" si="4">K10*F10/1000/L10</f>
        <v>88.6</v>
      </c>
      <c r="N10" s="15">
        <f t="shared" ref="N10" si="5">K10*J10/1000</f>
        <v>10950</v>
      </c>
      <c r="O10" s="8">
        <v>5000</v>
      </c>
      <c r="R10" s="5"/>
      <c r="S10" s="5"/>
      <c r="T10" s="5"/>
    </row>
    <row r="11" spans="1:20" x14ac:dyDescent="0.25">
      <c r="K11"/>
      <c r="O11" s="8">
        <v>10000</v>
      </c>
    </row>
    <row r="13" spans="1:20" x14ac:dyDescent="0.25">
      <c r="D13" t="s">
        <v>18</v>
      </c>
      <c r="F13" s="5" t="s">
        <v>21</v>
      </c>
      <c r="G13" s="5"/>
    </row>
    <row r="14" spans="1:20" x14ac:dyDescent="0.25">
      <c r="F14" s="7" t="s">
        <v>14</v>
      </c>
      <c r="G14" s="5"/>
      <c r="K14" s="7"/>
    </row>
    <row r="15" spans="1:20" x14ac:dyDescent="0.25">
      <c r="D15" t="s">
        <v>19</v>
      </c>
      <c r="E15" t="s">
        <v>20</v>
      </c>
      <c r="F15" s="5">
        <v>0</v>
      </c>
      <c r="G15" s="5"/>
    </row>
    <row r="16" spans="1:20" x14ac:dyDescent="0.25">
      <c r="D16" t="s">
        <v>19</v>
      </c>
      <c r="E16" t="s">
        <v>37</v>
      </c>
      <c r="F16" s="5">
        <f t="shared" ref="F16:F18" si="6">50/5000*1000</f>
        <v>10</v>
      </c>
    </row>
    <row r="17" spans="4:12" x14ac:dyDescent="0.25">
      <c r="D17" t="s">
        <v>19</v>
      </c>
      <c r="E17" t="s">
        <v>38</v>
      </c>
      <c r="F17" s="5">
        <f t="shared" si="6"/>
        <v>10</v>
      </c>
      <c r="G17" s="5"/>
    </row>
    <row r="18" spans="4:12" x14ac:dyDescent="0.25">
      <c r="D18" t="s">
        <v>19</v>
      </c>
      <c r="E18" t="s">
        <v>39</v>
      </c>
      <c r="F18" s="5">
        <f t="shared" si="6"/>
        <v>10</v>
      </c>
      <c r="G18" s="5"/>
      <c r="J18" s="13"/>
      <c r="K18" s="14"/>
      <c r="L18" s="13"/>
    </row>
    <row r="19" spans="4:12" x14ac:dyDescent="0.25">
      <c r="F19" s="4">
        <f>SUM(F15:F18)</f>
        <v>30</v>
      </c>
      <c r="G19" s="5"/>
      <c r="J19" s="13"/>
      <c r="K19" s="14"/>
      <c r="L19" s="13"/>
    </row>
    <row r="20" spans="4:12" x14ac:dyDescent="0.25">
      <c r="D20" t="s">
        <v>22</v>
      </c>
      <c r="E20" t="s">
        <v>20</v>
      </c>
      <c r="F20" s="5">
        <v>0</v>
      </c>
      <c r="G20" s="9"/>
      <c r="J20" s="13"/>
      <c r="K20" s="14"/>
      <c r="L20" s="13"/>
    </row>
    <row r="21" spans="4:12" x14ac:dyDescent="0.25">
      <c r="D21" t="s">
        <v>22</v>
      </c>
      <c r="E21" s="1" t="s">
        <v>40</v>
      </c>
      <c r="F21" s="5">
        <f>100/5000*1000</f>
        <v>20</v>
      </c>
      <c r="G21" s="9"/>
      <c r="J21" s="13"/>
      <c r="K21" s="14"/>
      <c r="L21" s="13"/>
    </row>
    <row r="22" spans="4:12" x14ac:dyDescent="0.25">
      <c r="D22" t="s">
        <v>22</v>
      </c>
      <c r="E22" s="1" t="s">
        <v>41</v>
      </c>
      <c r="F22" s="5">
        <f>50/5000*1000</f>
        <v>10</v>
      </c>
      <c r="G22" s="5"/>
      <c r="J22" s="13"/>
      <c r="K22" s="14"/>
      <c r="L22" s="13"/>
    </row>
    <row r="23" spans="4:12" x14ac:dyDescent="0.25">
      <c r="D23" t="s">
        <v>22</v>
      </c>
      <c r="E23" t="s">
        <v>42</v>
      </c>
      <c r="F23" s="5">
        <f>40/5000*1000</f>
        <v>8</v>
      </c>
      <c r="G23" s="5"/>
      <c r="J23" s="13"/>
      <c r="K23" s="14"/>
      <c r="L23" s="13"/>
    </row>
    <row r="24" spans="4:12" x14ac:dyDescent="0.25">
      <c r="D24" t="s">
        <v>22</v>
      </c>
      <c r="E24" t="s">
        <v>43</v>
      </c>
      <c r="F24" s="5">
        <f>100/5000*1000</f>
        <v>20</v>
      </c>
      <c r="G24" s="5"/>
      <c r="J24" s="13"/>
      <c r="K24" s="14"/>
      <c r="L24" s="13"/>
    </row>
    <row r="25" spans="4:12" x14ac:dyDescent="0.25">
      <c r="D25" t="s">
        <v>22</v>
      </c>
      <c r="E25" t="s">
        <v>44</v>
      </c>
      <c r="F25" s="5">
        <f t="shared" ref="F25" si="7">100/5000*1000</f>
        <v>20</v>
      </c>
      <c r="G25" s="5"/>
      <c r="J25" s="13"/>
      <c r="K25" s="14"/>
      <c r="L25" s="13"/>
    </row>
    <row r="26" spans="4:12" x14ac:dyDescent="0.25">
      <c r="D26" t="s">
        <v>22</v>
      </c>
      <c r="E26" t="s">
        <v>45</v>
      </c>
      <c r="F26" s="5">
        <f>50/5000*1000</f>
        <v>10</v>
      </c>
      <c r="G26" s="5"/>
      <c r="J26" s="13"/>
      <c r="K26" s="14"/>
      <c r="L26" s="13"/>
    </row>
    <row r="27" spans="4:12" x14ac:dyDescent="0.25">
      <c r="D27" t="s">
        <v>22</v>
      </c>
      <c r="E27" t="s">
        <v>46</v>
      </c>
      <c r="F27" s="5">
        <f>75/5000*1000</f>
        <v>15</v>
      </c>
      <c r="G27" s="5"/>
      <c r="J27" s="13"/>
      <c r="K27" s="14"/>
      <c r="L27" s="13"/>
    </row>
    <row r="28" spans="4:12" x14ac:dyDescent="0.25">
      <c r="D28" t="s">
        <v>22</v>
      </c>
      <c r="E28" t="s">
        <v>47</v>
      </c>
      <c r="F28" s="5">
        <f>40/5000*1000</f>
        <v>8</v>
      </c>
      <c r="G28" s="5"/>
      <c r="J28" s="13"/>
      <c r="K28" s="14"/>
      <c r="L28" s="13"/>
    </row>
    <row r="29" spans="4:12" x14ac:dyDescent="0.25">
      <c r="F29" s="5">
        <f>SUM(F20:F28)</f>
        <v>111</v>
      </c>
      <c r="G29" s="5"/>
      <c r="J29" s="13"/>
      <c r="K29" s="14"/>
      <c r="L29" s="13"/>
    </row>
    <row r="30" spans="4:12" x14ac:dyDescent="0.25">
      <c r="F30" s="4">
        <f>F29+F19</f>
        <v>141</v>
      </c>
      <c r="G30" s="5"/>
      <c r="J30" s="13"/>
      <c r="K30" s="14"/>
      <c r="L30" s="13"/>
    </row>
    <row r="31" spans="4:12" x14ac:dyDescent="0.25">
      <c r="J31" s="13"/>
      <c r="K31" s="14"/>
      <c r="L31" s="13"/>
    </row>
  </sheetData>
  <sortState xmlns:xlrd2="http://schemas.microsoft.com/office/spreadsheetml/2017/richdata2" ref="A3:J9">
    <sortCondition ref="A3:A9"/>
    <sortCondition ref="B3:B9"/>
  </sortState>
  <dataValidations count="1">
    <dataValidation type="list" allowBlank="1" showInputMessage="1" showErrorMessage="1" sqref="O2:O11 K3:L10" xr:uid="{645D5CB8-6B8A-41B9-B261-23DCDA6285A1}">
      <formula1>$O$2:$O$11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C49B8-E372-4524-B6EE-779E335585A3}">
  <dimension ref="A1:L8"/>
  <sheetViews>
    <sheetView workbookViewId="0">
      <selection activeCell="A10" sqref="A10"/>
    </sheetView>
  </sheetViews>
  <sheetFormatPr defaultRowHeight="15" x14ac:dyDescent="0.25"/>
  <cols>
    <col min="1" max="1" width="5.7109375" bestFit="1" customWidth="1"/>
    <col min="2" max="3" width="6.42578125" bestFit="1" customWidth="1"/>
    <col min="4" max="5" width="9" bestFit="1" customWidth="1"/>
    <col min="6" max="6" width="14.7109375" bestFit="1" customWidth="1"/>
    <col min="7" max="7" width="8.85546875" bestFit="1" customWidth="1"/>
    <col min="8" max="8" width="8.28515625" bestFit="1" customWidth="1"/>
    <col min="9" max="9" width="11.7109375" customWidth="1"/>
    <col min="10" max="10" width="11.85546875" bestFit="1" customWidth="1"/>
    <col min="11" max="11" width="5.42578125" bestFit="1" customWidth="1"/>
    <col min="12" max="12" width="5.140625" bestFit="1" customWidth="1"/>
  </cols>
  <sheetData>
    <row r="1" spans="1:12" ht="45" x14ac:dyDescent="0.25">
      <c r="A1" t="s">
        <v>0</v>
      </c>
      <c r="B1" t="s">
        <v>1</v>
      </c>
      <c r="C1" s="1" t="s">
        <v>4</v>
      </c>
      <c r="D1" s="1" t="s">
        <v>9</v>
      </c>
      <c r="E1" s="1" t="s">
        <v>10</v>
      </c>
      <c r="F1" s="1" t="s">
        <v>11</v>
      </c>
      <c r="G1" t="s">
        <v>2</v>
      </c>
      <c r="H1" t="s">
        <v>3</v>
      </c>
      <c r="I1" s="1" t="s">
        <v>5</v>
      </c>
      <c r="J1" s="1" t="s">
        <v>12</v>
      </c>
      <c r="K1" s="1" t="s">
        <v>8</v>
      </c>
      <c r="L1" s="1" t="s">
        <v>6</v>
      </c>
    </row>
    <row r="2" spans="1:12" x14ac:dyDescent="0.25">
      <c r="A2" s="2">
        <v>594</v>
      </c>
      <c r="B2" s="2">
        <v>1189</v>
      </c>
      <c r="C2">
        <v>10</v>
      </c>
      <c r="D2">
        <v>15</v>
      </c>
      <c r="E2">
        <v>30</v>
      </c>
      <c r="F2" s="3">
        <f>A2-C2-E2</f>
        <v>554</v>
      </c>
      <c r="G2">
        <v>20</v>
      </c>
      <c r="H2">
        <v>5</v>
      </c>
      <c r="I2">
        <v>165</v>
      </c>
      <c r="J2" s="3">
        <f>B2-D2-G2-H2-I2</f>
        <v>984</v>
      </c>
      <c r="K2" t="s">
        <v>7</v>
      </c>
      <c r="L2" t="s">
        <v>7</v>
      </c>
    </row>
    <row r="3" spans="1:12" x14ac:dyDescent="0.25">
      <c r="A3" s="2"/>
      <c r="B3" s="2"/>
      <c r="F3" s="3"/>
      <c r="J3" s="3"/>
    </row>
    <row r="4" spans="1:12" x14ac:dyDescent="0.25">
      <c r="A4" s="2"/>
      <c r="B4" s="2"/>
      <c r="F4" s="3"/>
      <c r="J4" s="3"/>
    </row>
    <row r="5" spans="1:12" x14ac:dyDescent="0.25">
      <c r="A5" s="2"/>
      <c r="B5" s="2"/>
      <c r="F5" s="3"/>
      <c r="J5" s="3"/>
    </row>
    <row r="6" spans="1:12" x14ac:dyDescent="0.25">
      <c r="A6" s="2"/>
      <c r="B6" s="2"/>
      <c r="F6" s="3"/>
      <c r="J6" s="3"/>
    </row>
    <row r="7" spans="1:12" x14ac:dyDescent="0.25">
      <c r="A7" s="2"/>
      <c r="B7" s="2"/>
      <c r="F7" s="3"/>
      <c r="J7" s="3"/>
    </row>
    <row r="8" spans="1:12" x14ac:dyDescent="0.25">
      <c r="A8" s="2"/>
      <c r="B8" s="2"/>
      <c r="F8" s="3"/>
      <c r="J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PP</vt:lpstr>
      <vt:lpstr>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Heise</dc:creator>
  <cp:lastModifiedBy>Matthias Heise</cp:lastModifiedBy>
  <dcterms:created xsi:type="dcterms:W3CDTF">2023-02-17T09:11:41Z</dcterms:created>
  <dcterms:modified xsi:type="dcterms:W3CDTF">2023-07-04T09:54:21Z</dcterms:modified>
</cp:coreProperties>
</file>